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071" windowWidth="1980" windowHeight="15480" tabRatio="872" activeTab="0"/>
  </bookViews>
  <sheets>
    <sheet name="PRESUPUESTO 2020" sheetId="1" r:id="rId1"/>
  </sheets>
  <definedNames>
    <definedName name="_xlnm.Print_Area" localSheetId="0">'PRESUPUESTO 2020'!$A$1:$B$99</definedName>
  </definedNames>
  <calcPr fullCalcOnLoad="1"/>
</workbook>
</file>

<file path=xl/sharedStrings.xml><?xml version="1.0" encoding="utf-8"?>
<sst xmlns="http://schemas.openxmlformats.org/spreadsheetml/2006/main" count="96" uniqueCount="96">
  <si>
    <t>TOTAL CAPÍTULO VI</t>
  </si>
  <si>
    <t>TOTAL CAPÍTULO VIII</t>
  </si>
  <si>
    <t>TOTAL CAPITULO III</t>
  </si>
  <si>
    <t>TOTAL CAPITULO IV</t>
  </si>
  <si>
    <t>TOTAL CAPITULO V</t>
  </si>
  <si>
    <t>ESTADOS DE GASTOS</t>
  </si>
  <si>
    <t>TOTAL INGRESOS</t>
  </si>
  <si>
    <t>TOTAL GASTOS</t>
  </si>
  <si>
    <t>DIFERENCIA</t>
  </si>
  <si>
    <t>CAPITULO</t>
  </si>
  <si>
    <t>334.120.06 RETRIBUCIONES BÁSICAS FUNCIONARIOS: Trienios</t>
  </si>
  <si>
    <t>334.120.07 RETRIBUCIONES BÁSICAS FUNCIONARIOS: Sueldos</t>
  </si>
  <si>
    <t>334.121.00 RETRIBUCIONES COMPLEMENTARIAS FUNCIONARIOS: Complemento de destino</t>
  </si>
  <si>
    <t>334.121.01 RETRIBUCIONES COMPLEMENTARIAS FUNCIONARIOS: Complemento Específico</t>
  </si>
  <si>
    <t>334.121.03 RETRIBUCIONES COMPLEMENTARIAS FUNCIONARIOS: Otros complementos</t>
  </si>
  <si>
    <t>334.202.00 EDIFICIOS Y OTRAS CONSTRUCCIONES</t>
  </si>
  <si>
    <t>334.208.00 OTRO INMOVILIZADO MATERIAL</t>
  </si>
  <si>
    <t>334.212.00 EDIFICIOS Y OTRAS CONSTRUCCIONES</t>
  </si>
  <si>
    <t>334.216.00 EQUIPAMIENTO PARA PROCESO INFORMACION</t>
  </si>
  <si>
    <t>334.217.00 INSTRUMENTOS MUSICALES</t>
  </si>
  <si>
    <t>334.219.00 OTRO INMOVILIZADO MATERIAL</t>
  </si>
  <si>
    <t>334.220.00 ORDINARIO NO INVENTARIABLE</t>
  </si>
  <si>
    <t>334.220.01 PRENSA, REVISTAS, LIBROS Y OTRAS PUBLICACIONES</t>
  </si>
  <si>
    <t>334.220.02 MATERIAL INFORMATIVO NO INVENTARIABLE</t>
  </si>
  <si>
    <t>334.221.00 ENERGIA ELECTRICA</t>
  </si>
  <si>
    <t>334.221.01 AGUA</t>
  </si>
  <si>
    <t>334.221.04 VESTUARIO</t>
  </si>
  <si>
    <t>334.222.00 SERVICIOS DE TELECOMUNICACIONES</t>
  </si>
  <si>
    <t>334.222.01 POSTALES</t>
  </si>
  <si>
    <t>334.222.03 INFORMATICAS</t>
  </si>
  <si>
    <t>334.223.00 TRANSPORTES</t>
  </si>
  <si>
    <t>334.224.02 PRIMAS DE SEGUROS INSTRUMENTOS</t>
  </si>
  <si>
    <t>334.226.01 ATENCIONES PROTOCOLARIAS Y REPRESENTATIVAS</t>
  </si>
  <si>
    <t>334.226.02 PUBLICIDAD Y PROPAGANDA</t>
  </si>
  <si>
    <t>334.226.03 PUBLICACIÓN EN DIARIOS OFICIALES</t>
  </si>
  <si>
    <t>334.101.01 OTRAS REMUNERACIONES (Directores Insulares y Gerentes)</t>
  </si>
  <si>
    <t>334.226.99 OTROS GASTOS DIVERSOS</t>
  </si>
  <si>
    <t>334.227.00 LIMPIEZA Y ASEO</t>
  </si>
  <si>
    <t>334.227.01 SEGURIDAD</t>
  </si>
  <si>
    <t>334.227.06 ESTUDIOS Y TRABAJOS TECNICOS</t>
  </si>
  <si>
    <t>334.227.08 SERV. DE RECAUDACION A FAVOR DE LA ENTIDAD</t>
  </si>
  <si>
    <t>334.230.10 DIETAS DEL PERSONAL DIRECTIVO</t>
  </si>
  <si>
    <t>334.230.20 DIETAS DEL PERSONAL NO DIRECTIVO</t>
  </si>
  <si>
    <t>334.231.10 LOCOMOCIÓN DEL PERSONAL DIRECTIVO</t>
  </si>
  <si>
    <t>334.231.20 LOCOMOCION DEL PERSONAL NO DIRECTIVO</t>
  </si>
  <si>
    <t>334.233.00 OTRAS INDEMNIZACIONES DE LOS MIEMBROS DE LOS ÓRGANOS DE GOBIERNO</t>
  </si>
  <si>
    <t>334.233.10 OTRAS INDEMNIZACIONES DEL PERSONAL DIRECTIVO</t>
  </si>
  <si>
    <t>334.233.20 OTRAS INDEMNIZACIONES DEL PERSONAL NO DIRECTIVO</t>
  </si>
  <si>
    <t>334.359.00 OTROS GASTOS FINANCIEROS</t>
  </si>
  <si>
    <t xml:space="preserve">334.489.00 OTRAS TRANSFERENCIAS </t>
  </si>
  <si>
    <t>334.625.00 MOBILIARIO Y ENSERES</t>
  </si>
  <si>
    <t>334.626.00 EQUIPOS PARA PROCESOS DE INFORMACIÓN</t>
  </si>
  <si>
    <t>334.628.00 INSTRUMENTOS MUSICALES Y PARTITURAS</t>
  </si>
  <si>
    <t>334.629.00 OTRAS INVERSIONES</t>
  </si>
  <si>
    <t>334.640.06 PROPIEDAD INTELECTUAL</t>
  </si>
  <si>
    <t>334.641.00 APLICACIONES INFORMATICAS</t>
  </si>
  <si>
    <t>334.830.00 PRESTAMOS A CORTO PLAZO AL PERSONAL</t>
  </si>
  <si>
    <t>334.150.00 PRODUCTIVIDAD PERSONAL FUNCIONARIO</t>
  </si>
  <si>
    <t>334.150.01 PRODUCTIVIDAD PERSONAL LABORAL</t>
  </si>
  <si>
    <t>334.160.00 SEGURIDAD SOCIAL</t>
  </si>
  <si>
    <t>334.161.04 INDEMNIZACIONES AL PERSONAL LABORAL POR JUBILACIONES ANTICIPADAS</t>
  </si>
  <si>
    <t>334.161.05 PENSIONES A CARGO DE LA ENTIDAD LOCAL</t>
  </si>
  <si>
    <t>334.162.00 FORMACIÓN Y PERFECCIONAMIENTO DEL PERSONAL</t>
  </si>
  <si>
    <t>334.162.02 TRANSPORTE DE PERSONAL</t>
  </si>
  <si>
    <t>334.162.04 ACCIÓN SOCIAL</t>
  </si>
  <si>
    <t>334.162.05 SEGUROS</t>
  </si>
  <si>
    <t>TOTAL CAPÍTULO II</t>
  </si>
  <si>
    <t>TOTAL CAPÍTULO III</t>
  </si>
  <si>
    <t>TOTAL CAPÍTULO IV</t>
  </si>
  <si>
    <t>TOTAL CAPÍTULO I</t>
  </si>
  <si>
    <t>334.101.00 RETRIBUCIONES BÁSICAS (Directores Insulares y Gerentes)</t>
  </si>
  <si>
    <t>334.130.00 LABORAL FIJO: Retribuciones básicas</t>
  </si>
  <si>
    <t>334.130.02 LABORAL FIJO: Otras remuneraciones</t>
  </si>
  <si>
    <t>334.131.00 LABORAL TEMPORAL: Retribuciones básicas</t>
  </si>
  <si>
    <t>334.131.02 LABORAL TEMPORAL: Otras remuneraciones</t>
  </si>
  <si>
    <t>334.162.09 AYUDA DE ESTUDIOS</t>
  </si>
  <si>
    <t>334.227.10 ENCOMIENDAS DE GESTIÓN</t>
  </si>
  <si>
    <t>334.226.10 GASTOS DIVERSOS CELEBRACION CONCIERTOS</t>
  </si>
  <si>
    <t>334.225.02 TRIBUTOS LOCALES</t>
  </si>
  <si>
    <t>ESTADO DE INGRESOS</t>
  </si>
  <si>
    <t xml:space="preserve">329.00 TASAS </t>
  </si>
  <si>
    <t>344.00 VENTA DE ABONOS Y ENTRADAS</t>
  </si>
  <si>
    <t>389.00 REINTEGROS DE EJERCICIOS CERRADOS</t>
  </si>
  <si>
    <t>399.00 OTROS INGRESOS DIVERSOS</t>
  </si>
  <si>
    <t>400.00 DE LA ADMON. GRAL DE LA ENTIDAD LOCAL</t>
  </si>
  <si>
    <t>520.00 INTERESES DE DEPOSITOS</t>
  </si>
  <si>
    <t>702.00 DE LA ADMON. GRAL DE LA ENTIDAD LOCAL</t>
  </si>
  <si>
    <t>830.00 REINTEGRO DE PRESTAMOS A CORTO PLAZO AL PERSONAL</t>
  </si>
  <si>
    <t>400.01 APORTACIÓN CORRIENTE TEMPORADA ARTÍSTICA DE LA O.S.T.</t>
  </si>
  <si>
    <t>400.02 APORTACIÓN CORRIENTE DIDÁCTICA</t>
  </si>
  <si>
    <t xml:space="preserve">400.03 APORTACIÓN CORRIENTE ACTIVIDAD O.S.T. </t>
  </si>
  <si>
    <t>400.04 APORTACIÓN CORRIENTE ACADEMIA</t>
  </si>
  <si>
    <t>400.05 APORTACIÓN CORRIENTE DIFUSIÓN</t>
  </si>
  <si>
    <t>334.221.99 OTROS SUMINISTROS</t>
  </si>
  <si>
    <t>400.05 APORTACIÓN CORRIENTE DIRECCIÓN PRINCIPAL</t>
  </si>
  <si>
    <t>PATRONATO INSULAR DE MUSICA - PRESUPUESTO EJERCICIO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</si>
</sst>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b/>
      <i/>
      <sz val="10"/>
      <name val="Tahoma"/>
      <family val="2"/>
    </font>
    <font>
      <b/>
      <sz val="10"/>
      <color indexed="48"/>
      <name val="Tahoma"/>
      <family val="2"/>
    </font>
    <font>
      <b/>
      <u val="single"/>
      <sz val="14"/>
      <name val="Tahoma"/>
      <family val="2"/>
    </font>
    <font>
      <sz val="10"/>
      <color indexed="8"/>
      <name val="Tahoma"/>
      <family val="2"/>
    </font>
    <font>
      <b/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164" fontId="3" fillId="0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vertical="center"/>
    </xf>
    <xf numFmtId="164" fontId="4" fillId="33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164" fontId="4" fillId="34" borderId="10" xfId="0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64" fontId="4" fillId="34" borderId="1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/>
    </xf>
    <xf numFmtId="49" fontId="45" fillId="0" borderId="10" xfId="0" applyNumberFormat="1" applyFont="1" applyFill="1" applyBorder="1" applyAlignment="1">
      <alignment vertical="center"/>
    </xf>
    <xf numFmtId="164" fontId="45" fillId="0" borderId="10" xfId="0" applyNumberFormat="1" applyFont="1" applyFill="1" applyBorder="1" applyAlignment="1">
      <alignment horizontal="right" vertical="center"/>
    </xf>
    <xf numFmtId="164" fontId="4" fillId="35" borderId="0" xfId="0" applyNumberFormat="1" applyFont="1" applyFill="1" applyAlignment="1">
      <alignment horizontal="center" vertical="center"/>
    </xf>
    <xf numFmtId="4" fontId="11" fillId="0" borderId="0" xfId="0" applyNumberFormat="1" applyFont="1" applyAlignment="1">
      <alignment/>
    </xf>
    <xf numFmtId="164" fontId="3" fillId="0" borderId="0" xfId="0" applyNumberFormat="1" applyFont="1" applyAlignment="1">
      <alignment vertical="center"/>
    </xf>
    <xf numFmtId="49" fontId="3" fillId="36" borderId="10" xfId="0" applyNumberFormat="1" applyFont="1" applyFill="1" applyBorder="1" applyAlignment="1">
      <alignment/>
    </xf>
    <xf numFmtId="164" fontId="3" fillId="36" borderId="10" xfId="0" applyNumberFormat="1" applyFont="1" applyFill="1" applyBorder="1" applyAlignment="1">
      <alignment horizontal="right" vertical="center"/>
    </xf>
    <xf numFmtId="0" fontId="9" fillId="34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PageLayoutView="0" workbookViewId="0" topLeftCell="A1">
      <pane ySplit="4" topLeftCell="A85" activePane="bottomLeft" state="frozen"/>
      <selection pane="topLeft" activeCell="A1" sqref="A1"/>
      <selection pane="bottomLeft" activeCell="B99" sqref="B99"/>
    </sheetView>
  </sheetViews>
  <sheetFormatPr defaultColWidth="11.421875" defaultRowHeight="12.75"/>
  <cols>
    <col min="1" max="1" width="86.421875" style="1" customWidth="1"/>
    <col min="2" max="2" width="17.140625" style="1" customWidth="1"/>
    <col min="3" max="4" width="11.421875" style="1" customWidth="1"/>
    <col min="5" max="7" width="13.421875" style="1" bestFit="1" customWidth="1"/>
    <col min="8" max="16384" width="11.421875" style="1" customWidth="1"/>
  </cols>
  <sheetData>
    <row r="1" spans="1:2" ht="28.5" customHeight="1">
      <c r="A1" s="43" t="s">
        <v>95</v>
      </c>
      <c r="B1" s="43"/>
    </row>
    <row r="2" spans="1:2" ht="15" customHeight="1">
      <c r="A2" s="2" t="s">
        <v>6</v>
      </c>
      <c r="B2" s="3">
        <f>B24</f>
        <v>6968174.75</v>
      </c>
    </row>
    <row r="3" spans="1:2" ht="15" customHeight="1">
      <c r="A3" s="2" t="s">
        <v>7</v>
      </c>
      <c r="B3" s="3">
        <f>B99</f>
        <v>6968174.750000001</v>
      </c>
    </row>
    <row r="4" spans="1:2" ht="15" customHeight="1">
      <c r="A4" s="2" t="s">
        <v>8</v>
      </c>
      <c r="B4" s="38">
        <f>B2-B3</f>
        <v>0</v>
      </c>
    </row>
    <row r="5" ht="15" customHeight="1">
      <c r="B5" s="4"/>
    </row>
    <row r="6" spans="1:2" ht="15" customHeight="1">
      <c r="A6" s="5" t="s">
        <v>79</v>
      </c>
      <c r="B6" s="5">
        <v>2020</v>
      </c>
    </row>
    <row r="7" spans="1:2" ht="15" customHeight="1">
      <c r="A7" s="6" t="s">
        <v>80</v>
      </c>
      <c r="B7" s="7">
        <v>600</v>
      </c>
    </row>
    <row r="8" spans="1:2" ht="15" customHeight="1">
      <c r="A8" s="8" t="s">
        <v>81</v>
      </c>
      <c r="B8" s="9">
        <v>320000</v>
      </c>
    </row>
    <row r="9" spans="1:2" ht="15" customHeight="1">
      <c r="A9" s="8" t="s">
        <v>82</v>
      </c>
      <c r="B9" s="7">
        <v>600</v>
      </c>
    </row>
    <row r="10" spans="1:2" ht="15" customHeight="1">
      <c r="A10" s="8" t="s">
        <v>83</v>
      </c>
      <c r="B10" s="7">
        <f>600</f>
        <v>600</v>
      </c>
    </row>
    <row r="11" spans="1:2" ht="15" customHeight="1">
      <c r="A11" s="10" t="s">
        <v>2</v>
      </c>
      <c r="B11" s="11">
        <f>SUM(B7:B10)</f>
        <v>321800</v>
      </c>
    </row>
    <row r="12" spans="1:2" ht="15" customHeight="1">
      <c r="A12" s="36" t="s">
        <v>84</v>
      </c>
      <c r="B12" s="37">
        <v>5686481.27</v>
      </c>
    </row>
    <row r="13" spans="1:2" ht="15" customHeight="1">
      <c r="A13" s="35" t="s">
        <v>88</v>
      </c>
      <c r="B13" s="9">
        <v>250000</v>
      </c>
    </row>
    <row r="14" spans="1:2" ht="15" customHeight="1">
      <c r="A14" s="35" t="s">
        <v>89</v>
      </c>
      <c r="B14" s="9">
        <v>40000</v>
      </c>
    </row>
    <row r="15" spans="1:2" ht="15" customHeight="1">
      <c r="A15" s="13" t="s">
        <v>90</v>
      </c>
      <c r="B15" s="9">
        <v>200000</v>
      </c>
    </row>
    <row r="16" spans="1:2" ht="15" customHeight="1">
      <c r="A16" s="13" t="s">
        <v>91</v>
      </c>
      <c r="B16" s="9">
        <v>100000</v>
      </c>
    </row>
    <row r="17" spans="1:2" ht="15" customHeight="1">
      <c r="A17" s="13" t="s">
        <v>94</v>
      </c>
      <c r="B17" s="9">
        <v>14000</v>
      </c>
    </row>
    <row r="18" spans="1:3" ht="15" customHeight="1">
      <c r="A18" s="13" t="s">
        <v>92</v>
      </c>
      <c r="B18" s="9">
        <v>150000</v>
      </c>
      <c r="C18" s="12"/>
    </row>
    <row r="19" spans="1:3" ht="15" customHeight="1">
      <c r="A19" s="10" t="s">
        <v>3</v>
      </c>
      <c r="B19" s="11">
        <f>SUM(B12:B18)</f>
        <v>6440481.27</v>
      </c>
      <c r="C19" s="12"/>
    </row>
    <row r="20" spans="1:3" ht="15" customHeight="1">
      <c r="A20" s="8" t="s">
        <v>85</v>
      </c>
      <c r="B20" s="7">
        <v>3000</v>
      </c>
      <c r="C20" s="12"/>
    </row>
    <row r="21" spans="1:2" ht="15" customHeight="1">
      <c r="A21" s="14" t="s">
        <v>4</v>
      </c>
      <c r="B21" s="11">
        <f>B20</f>
        <v>3000</v>
      </c>
    </row>
    <row r="22" spans="1:4" ht="15" customHeight="1">
      <c r="A22" s="10" t="s">
        <v>86</v>
      </c>
      <c r="B22" s="11">
        <v>52893.48</v>
      </c>
      <c r="C22" s="15"/>
      <c r="D22" s="12"/>
    </row>
    <row r="23" spans="1:4" ht="15" customHeight="1">
      <c r="A23" s="10" t="s">
        <v>87</v>
      </c>
      <c r="B23" s="11">
        <v>150000</v>
      </c>
      <c r="C23" s="15"/>
      <c r="D23" s="12"/>
    </row>
    <row r="24" spans="1:4" ht="15" customHeight="1">
      <c r="A24" s="16"/>
      <c r="B24" s="17">
        <f>B11+B19+B21+B22+B23</f>
        <v>6968174.75</v>
      </c>
      <c r="C24" s="15"/>
      <c r="D24" s="12"/>
    </row>
    <row r="25" spans="1:5" ht="15" customHeight="1">
      <c r="A25" s="18"/>
      <c r="C25" s="19"/>
      <c r="D25" s="19"/>
      <c r="E25" s="20"/>
    </row>
    <row r="26" spans="1:2" ht="15" customHeight="1">
      <c r="A26" s="21" t="s">
        <v>5</v>
      </c>
      <c r="B26" s="22" t="s">
        <v>9</v>
      </c>
    </row>
    <row r="27" spans="1:2" ht="15" customHeight="1">
      <c r="A27" s="35" t="s">
        <v>70</v>
      </c>
      <c r="B27" s="9">
        <v>54999.98</v>
      </c>
    </row>
    <row r="28" spans="1:2" ht="15" customHeight="1">
      <c r="A28" s="35" t="s">
        <v>35</v>
      </c>
      <c r="B28" s="9">
        <v>10</v>
      </c>
    </row>
    <row r="29" spans="1:2" s="23" customFormat="1" ht="15" customHeight="1">
      <c r="A29" s="35" t="s">
        <v>10</v>
      </c>
      <c r="B29" s="9">
        <v>9351.54</v>
      </c>
    </row>
    <row r="30" spans="1:2" ht="15" customHeight="1">
      <c r="A30" s="35" t="s">
        <v>11</v>
      </c>
      <c r="B30" s="9">
        <v>44963.14</v>
      </c>
    </row>
    <row r="31" spans="1:2" ht="15" customHeight="1">
      <c r="A31" s="35" t="s">
        <v>12</v>
      </c>
      <c r="B31" s="9">
        <v>26047.98</v>
      </c>
    </row>
    <row r="32" spans="1:2" ht="15" customHeight="1">
      <c r="A32" s="35" t="s">
        <v>13</v>
      </c>
      <c r="B32" s="9">
        <v>46934.16</v>
      </c>
    </row>
    <row r="33" spans="1:2" ht="15" customHeight="1">
      <c r="A33" s="35" t="s">
        <v>14</v>
      </c>
      <c r="B33" s="9">
        <v>6171</v>
      </c>
    </row>
    <row r="34" spans="1:2" s="24" customFormat="1" ht="15" customHeight="1">
      <c r="A34" s="35" t="s">
        <v>71</v>
      </c>
      <c r="B34" s="9">
        <v>3364924.12</v>
      </c>
    </row>
    <row r="35" spans="1:9" ht="15" customHeight="1">
      <c r="A35" s="35" t="s">
        <v>72</v>
      </c>
      <c r="B35" s="9">
        <v>8535.41</v>
      </c>
      <c r="E35" s="12"/>
      <c r="F35" s="12"/>
      <c r="G35" s="12"/>
      <c r="H35" s="12"/>
      <c r="I35" s="12"/>
    </row>
    <row r="36" spans="1:9" ht="15" customHeight="1">
      <c r="A36" s="35" t="s">
        <v>73</v>
      </c>
      <c r="B36" s="9">
        <v>420392.3</v>
      </c>
      <c r="E36" s="12"/>
      <c r="F36" s="12"/>
      <c r="G36" s="12"/>
      <c r="H36" s="12"/>
      <c r="I36" s="12"/>
    </row>
    <row r="37" spans="1:9" s="25" customFormat="1" ht="15" customHeight="1">
      <c r="A37" s="35" t="s">
        <v>74</v>
      </c>
      <c r="B37" s="9">
        <v>300</v>
      </c>
      <c r="E37" s="26"/>
      <c r="F37" s="26"/>
      <c r="G37" s="26"/>
      <c r="H37" s="26"/>
      <c r="I37" s="26"/>
    </row>
    <row r="38" spans="1:9" ht="15" customHeight="1">
      <c r="A38" s="35" t="s">
        <v>57</v>
      </c>
      <c r="B38" s="9">
        <v>12024.36</v>
      </c>
      <c r="E38" s="12"/>
      <c r="F38" s="12"/>
      <c r="G38" s="12"/>
      <c r="H38" s="12"/>
      <c r="I38" s="12"/>
    </row>
    <row r="39" spans="1:13" ht="15" customHeight="1">
      <c r="A39" s="35" t="s">
        <v>58</v>
      </c>
      <c r="B39" s="9">
        <v>94033.85</v>
      </c>
      <c r="E39" s="26"/>
      <c r="F39" s="26"/>
      <c r="G39" s="26"/>
      <c r="H39" s="26"/>
      <c r="I39" s="26"/>
      <c r="J39" s="25"/>
      <c r="K39" s="25"/>
      <c r="L39" s="25"/>
      <c r="M39" s="25"/>
    </row>
    <row r="40" spans="1:13" s="23" customFormat="1" ht="15" customHeight="1">
      <c r="A40" s="35" t="s">
        <v>59</v>
      </c>
      <c r="B40" s="9">
        <v>1282594.25</v>
      </c>
      <c r="E40" s="27"/>
      <c r="F40" s="27"/>
      <c r="G40" s="27"/>
      <c r="H40" s="27"/>
      <c r="I40" s="27"/>
      <c r="J40" s="28"/>
      <c r="K40" s="28"/>
      <c r="L40" s="28"/>
      <c r="M40" s="28"/>
    </row>
    <row r="41" spans="1:9" s="23" customFormat="1" ht="15" customHeight="1">
      <c r="A41" s="35" t="s">
        <v>60</v>
      </c>
      <c r="B41" s="9">
        <v>1341.46</v>
      </c>
      <c r="E41" s="29"/>
      <c r="F41" s="29"/>
      <c r="G41" s="29"/>
      <c r="H41" s="29"/>
      <c r="I41" s="29"/>
    </row>
    <row r="42" spans="1:2" s="23" customFormat="1" ht="15" customHeight="1">
      <c r="A42" s="35" t="s">
        <v>61</v>
      </c>
      <c r="B42" s="9">
        <v>4802.28</v>
      </c>
    </row>
    <row r="43" spans="1:9" ht="15" customHeight="1">
      <c r="A43" s="35" t="s">
        <v>62</v>
      </c>
      <c r="B43" s="9">
        <v>1500.07</v>
      </c>
      <c r="E43" s="12"/>
      <c r="F43" s="12"/>
      <c r="G43" s="12"/>
      <c r="H43" s="12"/>
      <c r="I43" s="12"/>
    </row>
    <row r="44" spans="1:9" ht="15" customHeight="1">
      <c r="A44" s="35" t="s">
        <v>63</v>
      </c>
      <c r="B44" s="9">
        <v>1000</v>
      </c>
      <c r="E44" s="12"/>
      <c r="F44" s="12"/>
      <c r="G44" s="12"/>
      <c r="H44" s="12"/>
      <c r="I44" s="12"/>
    </row>
    <row r="45" spans="1:9" ht="15" customHeight="1">
      <c r="A45" s="35" t="s">
        <v>64</v>
      </c>
      <c r="B45" s="9">
        <v>30000</v>
      </c>
      <c r="E45" s="12"/>
      <c r="F45" s="12"/>
      <c r="G45" s="12"/>
      <c r="H45" s="12"/>
      <c r="I45" s="12"/>
    </row>
    <row r="46" spans="1:9" ht="15" customHeight="1">
      <c r="A46" s="35" t="s">
        <v>65</v>
      </c>
      <c r="B46" s="9">
        <v>32295.13</v>
      </c>
      <c r="E46" s="12"/>
      <c r="F46" s="12"/>
      <c r="G46" s="12"/>
      <c r="H46" s="12"/>
      <c r="I46" s="12"/>
    </row>
    <row r="47" spans="1:9" ht="15" customHeight="1">
      <c r="A47" s="35" t="s">
        <v>75</v>
      </c>
      <c r="B47" s="9">
        <v>26000</v>
      </c>
      <c r="E47" s="12"/>
      <c r="F47" s="12"/>
      <c r="G47" s="12"/>
      <c r="H47" s="12"/>
      <c r="I47" s="12"/>
    </row>
    <row r="48" spans="1:9" ht="15" customHeight="1">
      <c r="A48" s="30" t="s">
        <v>69</v>
      </c>
      <c r="B48" s="11">
        <f>SUM(B27:B47)</f>
        <v>5468221.03</v>
      </c>
      <c r="C48" s="31"/>
      <c r="E48" s="12"/>
      <c r="F48" s="12"/>
      <c r="G48" s="12"/>
      <c r="H48" s="12"/>
      <c r="I48" s="12"/>
    </row>
    <row r="49" spans="1:9" ht="15" customHeight="1">
      <c r="A49" s="35" t="s">
        <v>15</v>
      </c>
      <c r="B49" s="9">
        <v>194000</v>
      </c>
      <c r="E49" s="12"/>
      <c r="F49" s="12"/>
      <c r="G49" s="12"/>
      <c r="H49" s="12"/>
      <c r="I49" s="12"/>
    </row>
    <row r="50" spans="1:9" ht="15" customHeight="1">
      <c r="A50" s="35" t="s">
        <v>16</v>
      </c>
      <c r="B50" s="9">
        <v>24000</v>
      </c>
      <c r="E50" s="12"/>
      <c r="F50" s="12"/>
      <c r="G50" s="12"/>
      <c r="H50" s="12"/>
      <c r="I50" s="12"/>
    </row>
    <row r="51" spans="1:9" ht="15" customHeight="1">
      <c r="A51" s="35" t="s">
        <v>17</v>
      </c>
      <c r="B51" s="9">
        <v>1000</v>
      </c>
      <c r="E51" s="12"/>
      <c r="F51" s="12"/>
      <c r="G51" s="12"/>
      <c r="H51" s="12"/>
      <c r="I51" s="12"/>
    </row>
    <row r="52" spans="1:2" ht="15" customHeight="1">
      <c r="A52" s="35" t="s">
        <v>18</v>
      </c>
      <c r="B52" s="9">
        <v>5000</v>
      </c>
    </row>
    <row r="53" spans="1:2" ht="15" customHeight="1">
      <c r="A53" s="35" t="s">
        <v>19</v>
      </c>
      <c r="B53" s="9">
        <v>2000</v>
      </c>
    </row>
    <row r="54" spans="1:2" ht="15" customHeight="1">
      <c r="A54" s="35" t="s">
        <v>20</v>
      </c>
      <c r="B54" s="9">
        <v>1200</v>
      </c>
    </row>
    <row r="55" spans="1:5" ht="15" customHeight="1">
      <c r="A55" s="35" t="s">
        <v>21</v>
      </c>
      <c r="B55" s="9">
        <v>2500</v>
      </c>
      <c r="D55" s="12"/>
      <c r="E55" s="12"/>
    </row>
    <row r="56" spans="1:5" ht="15" customHeight="1">
      <c r="A56" s="35" t="s">
        <v>22</v>
      </c>
      <c r="B56" s="9">
        <v>1000</v>
      </c>
      <c r="D56" s="12"/>
      <c r="E56" s="12"/>
    </row>
    <row r="57" spans="1:5" ht="15" customHeight="1">
      <c r="A57" s="35" t="s">
        <v>23</v>
      </c>
      <c r="B57" s="9">
        <v>1000</v>
      </c>
      <c r="D57" s="12"/>
      <c r="E57" s="12"/>
    </row>
    <row r="58" spans="1:5" ht="15" customHeight="1">
      <c r="A58" s="35" t="s">
        <v>24</v>
      </c>
      <c r="B58" s="9">
        <v>7000</v>
      </c>
      <c r="D58" s="12"/>
      <c r="E58" s="12"/>
    </row>
    <row r="59" spans="1:5" ht="15" customHeight="1">
      <c r="A59" s="35" t="s">
        <v>25</v>
      </c>
      <c r="B59" s="9">
        <v>3500</v>
      </c>
      <c r="D59" s="12"/>
      <c r="E59" s="12"/>
    </row>
    <row r="60" spans="1:5" ht="15" customHeight="1">
      <c r="A60" s="35" t="s">
        <v>26</v>
      </c>
      <c r="B60" s="9">
        <v>2810</v>
      </c>
      <c r="D60" s="12"/>
      <c r="E60" s="12"/>
    </row>
    <row r="61" spans="1:5" ht="15" customHeight="1">
      <c r="A61" s="35" t="s">
        <v>93</v>
      </c>
      <c r="B61" s="9">
        <v>2000</v>
      </c>
      <c r="D61" s="12"/>
      <c r="E61" s="12"/>
    </row>
    <row r="62" spans="1:5" ht="15" customHeight="1">
      <c r="A62" s="35" t="s">
        <v>27</v>
      </c>
      <c r="B62" s="9">
        <v>6000</v>
      </c>
      <c r="D62" s="12"/>
      <c r="E62" s="12"/>
    </row>
    <row r="63" spans="1:5" ht="15" customHeight="1">
      <c r="A63" s="35" t="s">
        <v>28</v>
      </c>
      <c r="B63" s="9">
        <v>2000</v>
      </c>
      <c r="D63" s="12"/>
      <c r="E63" s="12"/>
    </row>
    <row r="64" spans="1:2" ht="15" customHeight="1">
      <c r="A64" s="35" t="s">
        <v>29</v>
      </c>
      <c r="B64" s="9">
        <v>10</v>
      </c>
    </row>
    <row r="65" spans="1:2" ht="15" customHeight="1">
      <c r="A65" s="35" t="s">
        <v>30</v>
      </c>
      <c r="B65" s="9">
        <v>26950</v>
      </c>
    </row>
    <row r="66" spans="1:2" ht="15" customHeight="1">
      <c r="A66" s="35" t="s">
        <v>31</v>
      </c>
      <c r="B66" s="9">
        <v>14000</v>
      </c>
    </row>
    <row r="67" spans="1:2" ht="15" customHeight="1">
      <c r="A67" s="35" t="s">
        <v>78</v>
      </c>
      <c r="B67" s="9">
        <v>1600</v>
      </c>
    </row>
    <row r="68" spans="1:2" ht="15" customHeight="1">
      <c r="A68" s="35" t="s">
        <v>32</v>
      </c>
      <c r="B68" s="9">
        <v>100</v>
      </c>
    </row>
    <row r="69" spans="1:2" ht="15" customHeight="1">
      <c r="A69" s="35" t="s">
        <v>33</v>
      </c>
      <c r="B69" s="9">
        <v>188400</v>
      </c>
    </row>
    <row r="70" spans="1:2" ht="15" customHeight="1">
      <c r="A70" s="35" t="s">
        <v>34</v>
      </c>
      <c r="B70" s="9">
        <v>10</v>
      </c>
    </row>
    <row r="71" spans="1:2" ht="15" customHeight="1">
      <c r="A71" s="35" t="s">
        <v>77</v>
      </c>
      <c r="B71" s="9">
        <v>12000</v>
      </c>
    </row>
    <row r="72" spans="1:2" ht="15" customHeight="1">
      <c r="A72" s="35" t="s">
        <v>36</v>
      </c>
      <c r="B72" s="9">
        <v>15400</v>
      </c>
    </row>
    <row r="73" spans="1:2" ht="15" customHeight="1">
      <c r="A73" s="35" t="s">
        <v>37</v>
      </c>
      <c r="B73" s="9">
        <v>14000</v>
      </c>
    </row>
    <row r="74" spans="1:2" ht="15" customHeight="1">
      <c r="A74" s="41" t="s">
        <v>38</v>
      </c>
      <c r="B74" s="42">
        <v>40000</v>
      </c>
    </row>
    <row r="75" spans="1:2" ht="15" customHeight="1">
      <c r="A75" s="35" t="s">
        <v>39</v>
      </c>
      <c r="B75" s="9">
        <v>666540.24</v>
      </c>
    </row>
    <row r="76" spans="1:2" ht="15" customHeight="1">
      <c r="A76" s="35" t="s">
        <v>40</v>
      </c>
      <c r="B76" s="9">
        <v>10000</v>
      </c>
    </row>
    <row r="77" spans="1:2" ht="15" customHeight="1">
      <c r="A77" s="35" t="s">
        <v>76</v>
      </c>
      <c r="B77" s="9">
        <v>10</v>
      </c>
    </row>
    <row r="78" spans="1:2" ht="15" customHeight="1">
      <c r="A78" s="35" t="s">
        <v>41</v>
      </c>
      <c r="B78" s="9">
        <v>1500</v>
      </c>
    </row>
    <row r="79" spans="1:2" ht="15" customHeight="1">
      <c r="A79" s="35" t="s">
        <v>42</v>
      </c>
      <c r="B79" s="9">
        <v>20000</v>
      </c>
    </row>
    <row r="80" spans="1:2" ht="15" customHeight="1">
      <c r="A80" s="35" t="s">
        <v>43</v>
      </c>
      <c r="B80" s="9">
        <v>3000</v>
      </c>
    </row>
    <row r="81" spans="1:2" ht="15" customHeight="1">
      <c r="A81" s="35" t="s">
        <v>44</v>
      </c>
      <c r="B81" s="9">
        <v>23000</v>
      </c>
    </row>
    <row r="82" spans="1:2" ht="15" customHeight="1">
      <c r="A82" s="35" t="s">
        <v>45</v>
      </c>
      <c r="B82" s="9">
        <v>2500</v>
      </c>
    </row>
    <row r="83" spans="1:2" ht="15" customHeight="1">
      <c r="A83" s="35" t="s">
        <v>46</v>
      </c>
      <c r="B83" s="9">
        <v>10</v>
      </c>
    </row>
    <row r="84" spans="1:2" ht="15" customHeight="1">
      <c r="A84" s="35" t="s">
        <v>47</v>
      </c>
      <c r="B84" s="9">
        <v>10</v>
      </c>
    </row>
    <row r="85" spans="1:2" ht="15" customHeight="1">
      <c r="A85" s="10" t="s">
        <v>66</v>
      </c>
      <c r="B85" s="11">
        <f>SUM(B49:B84)</f>
        <v>1294050.24</v>
      </c>
    </row>
    <row r="86" spans="1:2" ht="15" customHeight="1">
      <c r="A86" s="13" t="s">
        <v>48</v>
      </c>
      <c r="B86" s="9">
        <v>3000</v>
      </c>
    </row>
    <row r="87" spans="1:2" ht="15" customHeight="1">
      <c r="A87" s="10" t="s">
        <v>67</v>
      </c>
      <c r="B87" s="11">
        <f>SUM(B86)</f>
        <v>3000</v>
      </c>
    </row>
    <row r="88" spans="1:2" ht="15" customHeight="1">
      <c r="A88" s="13" t="s">
        <v>49</v>
      </c>
      <c r="B88" s="9">
        <v>10</v>
      </c>
    </row>
    <row r="89" spans="1:2" ht="15" customHeight="1">
      <c r="A89" s="10" t="s">
        <v>68</v>
      </c>
      <c r="B89" s="11">
        <f>SUM(B88)</f>
        <v>10</v>
      </c>
    </row>
    <row r="90" spans="1:2" ht="15" customHeight="1">
      <c r="A90" s="13" t="s">
        <v>50</v>
      </c>
      <c r="B90" s="7">
        <v>3000</v>
      </c>
    </row>
    <row r="91" spans="1:2" ht="15" customHeight="1">
      <c r="A91" s="13" t="s">
        <v>51</v>
      </c>
      <c r="B91" s="7">
        <v>5000</v>
      </c>
    </row>
    <row r="92" spans="1:2" ht="15" customHeight="1">
      <c r="A92" s="13" t="s">
        <v>52</v>
      </c>
      <c r="B92" s="7">
        <f>54094-16210.52</f>
        <v>37883.479999999996</v>
      </c>
    </row>
    <row r="93" spans="1:2" ht="15" customHeight="1">
      <c r="A93" s="13" t="s">
        <v>53</v>
      </c>
      <c r="B93" s="7">
        <v>5000</v>
      </c>
    </row>
    <row r="94" spans="1:2" ht="15" customHeight="1">
      <c r="A94" s="13" t="s">
        <v>54</v>
      </c>
      <c r="B94" s="7">
        <v>2000</v>
      </c>
    </row>
    <row r="95" spans="1:2" ht="15" customHeight="1">
      <c r="A95" s="13" t="s">
        <v>55</v>
      </c>
      <c r="B95" s="7">
        <v>10</v>
      </c>
    </row>
    <row r="96" spans="1:4" ht="15" customHeight="1">
      <c r="A96" s="10" t="s">
        <v>0</v>
      </c>
      <c r="B96" s="11">
        <f>SUM(B90:B95)</f>
        <v>52893.479999999996</v>
      </c>
      <c r="D96" s="39"/>
    </row>
    <row r="97" spans="1:4" ht="15" customHeight="1">
      <c r="A97" s="13" t="s">
        <v>56</v>
      </c>
      <c r="B97" s="9">
        <v>150000</v>
      </c>
      <c r="D97" s="40"/>
    </row>
    <row r="98" spans="1:2" ht="15" customHeight="1">
      <c r="A98" s="10" t="s">
        <v>1</v>
      </c>
      <c r="B98" s="11">
        <f>SUM(B97)</f>
        <v>150000</v>
      </c>
    </row>
    <row r="99" spans="1:2" ht="18.75" customHeight="1">
      <c r="A99" s="32"/>
      <c r="B99" s="33">
        <f>B48+B85+B87+B96+B98+B89</f>
        <v>6968174.750000001</v>
      </c>
    </row>
    <row r="100" spans="1:2" ht="12.75">
      <c r="A100" s="15"/>
      <c r="B100" s="15"/>
    </row>
    <row r="101" spans="1:2" ht="12.75">
      <c r="A101" s="15"/>
      <c r="B101" s="34"/>
    </row>
    <row r="102" spans="1:2" ht="12.75">
      <c r="A102" s="15"/>
      <c r="B102" s="15"/>
    </row>
    <row r="103" spans="1:2" ht="12.75">
      <c r="A103" s="15"/>
      <c r="B103" s="15"/>
    </row>
    <row r="104" spans="1:2" ht="12.75">
      <c r="A104" s="15"/>
      <c r="B104" s="15"/>
    </row>
    <row r="105" spans="1:2" ht="12.75">
      <c r="A105" s="15"/>
      <c r="B105" s="15"/>
    </row>
    <row r="106" spans="1:2" ht="12.75">
      <c r="A106" s="15"/>
      <c r="B106" s="15"/>
    </row>
    <row r="107" spans="1:2" ht="12.75">
      <c r="A107" s="15"/>
      <c r="B107" s="15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</sheetData>
  <sheetProtection/>
  <mergeCells count="1">
    <mergeCell ref="A1:B1"/>
  </mergeCells>
  <printOptions horizontalCentered="1" verticalCentered="1"/>
  <pageMargins left="0" right="0" top="0" bottom="0.31496062992125984" header="0" footer="0"/>
  <pageSetup cellComments="asDisplayed"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Patronato Insular de Musica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Cossio Savin Dorfond, Genoveva</dc:creator>
  <cp:keywords/>
  <dc:description/>
  <cp:lastModifiedBy>Cabildo Insular de Tenerife</cp:lastModifiedBy>
  <cp:lastPrinted>2019-10-10T08:09:28Z</cp:lastPrinted>
  <dcterms:created xsi:type="dcterms:W3CDTF">2001-09-25T12:30:46Z</dcterms:created>
  <dcterms:modified xsi:type="dcterms:W3CDTF">2020-03-10T14:50:30Z</dcterms:modified>
  <cp:category/>
  <cp:version/>
  <cp:contentType/>
  <cp:contentStatus/>
</cp:coreProperties>
</file>